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<sst xmlns="http://schemas.openxmlformats.org/spreadsheetml/2006/main" count="114" uniqueCount="78">
  <si>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</si>
  <si>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</si>
  <si>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</si>
  <si>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</si>
  <si>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</si>
  <si>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</si>
  <si>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</si>
  <si>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</si>
  <si>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</si>
  <si>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</si>
  <si>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</si>
  <si>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</si>
  <si>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</si>
  <si>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</si>
  <si>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</si>
  <si>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</si>
  <si>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</si>
  <si>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</si>
  <si>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</si>
  <si>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</si>
  <si>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</si>
  <si>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</si>
  <si>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</si>
  <si>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</si>
  <si>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</si>
  <si>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</si>
  <si>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</si>
  <si>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</si>
  <si>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</si>
  <si>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</si>
  <si>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</si>
  <si>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</si>
  <si>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</si>
  <si>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</si>
  <si>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</si>
  <si>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</si>
  <si>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</si>
  <si>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</si>
  <si>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</si>
  <si>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</si>
  <si>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</si>
  <si>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</si>
  <si>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</si>
  <si>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</si>
  <si>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</si>
  <si>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</si>
  <si>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</si>
  <si>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</si>
  <si>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</si>
  <si>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</si>
  <si>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</si>
  <si>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</si>
  <si>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</si>
  <si>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</si>
  <si>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</si>
  <si>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</si>
  <si>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</si>
  <si>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t>Уточнений тимчасовий розпис доходів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</si>
  <si>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</si>
  <si>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</si>
  <si>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</si>
  <si>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</si>
  <si>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план на січень-лютий  2015р.</t>
  </si>
  <si>
    <t>станом на 01.02.2015 р. (в умовах 2014р.)</t>
  </si>
  <si>
    <t>Акцизний податок</t>
  </si>
  <si>
    <t>Залучення з загального фонду</t>
  </si>
  <si>
    <t>ЗАТВЕРДЖЕНИЙ ПЛАН НА  2015 рік</t>
  </si>
  <si>
    <t>Затверджений розпис доходів ЗФ на  2015 рік</t>
  </si>
  <si>
    <t>Зміни до тимчасового розпису станом на 10.02.2015р. :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</si>
  <si>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</si>
  <si>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</si>
  <si>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</si>
  <si>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</si>
  <si>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</si>
  <si>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17.02.2015</t>
    </r>
    <r>
      <rPr>
        <sz val="10"/>
        <rFont val="Times New Roman"/>
        <family val="1"/>
      </rPr>
      <t xml:space="preserve"> (тис.грн.)</t>
    </r>
  </si>
  <si>
    <t>станом на 18.02.2015 р. (в умовах 2015р.)</t>
  </si>
  <si>
    <r>
      <t xml:space="preserve">станом на 18.02.2015р.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</si>
  <si>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18.02.2015р.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</si>
</sst>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0" fontId="4" fillId="0" borderId="31" xfId="0" applyFont="1" applyBorder="1" applyAlignment="1">
      <alignment horizontal="center"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5907.2</c:v>
                </c:pt>
                <c:pt idx="2">
                  <c:v>720.3</c:v>
                </c:pt>
                <c:pt idx="3">
                  <c:v>1104.45</c:v>
                </c:pt>
                <c:pt idx="4">
                  <c:v>768</c:v>
                </c:pt>
                <c:pt idx="5">
                  <c:v>888.45</c:v>
                </c:pt>
                <c:pt idx="6">
                  <c:v>412.9</c:v>
                </c:pt>
                <c:pt idx="7">
                  <c:v>1225.3</c:v>
                </c:pt>
                <c:pt idx="8">
                  <c:v>1594.7</c:v>
                </c:pt>
                <c:pt idx="9">
                  <c:v>581.5</c:v>
                </c:pt>
                <c:pt idx="10">
                  <c:v>1347.83</c:v>
                </c:pt>
                <c:pt idx="11">
                  <c:v>1838.4</c:v>
                </c:pt>
                <c:pt idx="12">
                  <c:v>1764.7</c:v>
                </c:pt>
                <c:pt idx="13">
                  <c:v>2139.44</c:v>
                </c:pt>
                <c:pt idx="14">
                  <c:v>2351.7</c:v>
                </c:pt>
                <c:pt idx="15">
                  <c:v>789.04</c:v>
                </c:pt>
                <c:pt idx="16">
                  <c:v>1406.04</c:v>
                </c:pt>
                <c:pt idx="17">
                  <c:v>2838.1</c:v>
                </c:pt>
                <c:pt idx="18">
                  <c:v>2896.5</c:v>
                </c:pt>
                <c:pt idx="19">
                  <c:v>5538.3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1805.6425000000004</c:v>
                </c:pt>
                <c:pt idx="1">
                  <c:v>1805.6</c:v>
                </c:pt>
                <c:pt idx="2">
                  <c:v>1805.6</c:v>
                </c:pt>
                <c:pt idx="3">
                  <c:v>1805.6</c:v>
                </c:pt>
                <c:pt idx="4">
                  <c:v>1805.6</c:v>
                </c:pt>
                <c:pt idx="5">
                  <c:v>1805.6</c:v>
                </c:pt>
                <c:pt idx="6">
                  <c:v>1805.6</c:v>
                </c:pt>
                <c:pt idx="7">
                  <c:v>1805.6</c:v>
                </c:pt>
                <c:pt idx="8">
                  <c:v>1805.6</c:v>
                </c:pt>
                <c:pt idx="9">
                  <c:v>1805.6</c:v>
                </c:pt>
                <c:pt idx="10">
                  <c:v>1805.6</c:v>
                </c:pt>
                <c:pt idx="11">
                  <c:v>1805.6</c:v>
                </c:pt>
                <c:pt idx="12">
                  <c:v>1805.6</c:v>
                </c:pt>
                <c:pt idx="13">
                  <c:v>1805.6</c:v>
                </c:pt>
                <c:pt idx="14">
                  <c:v>1805.6</c:v>
                </c:pt>
                <c:pt idx="15">
                  <c:v>1805.6</c:v>
                </c:pt>
                <c:pt idx="16">
                  <c:v>1805.6</c:v>
                </c:pt>
                <c:pt idx="17">
                  <c:v>1805.6</c:v>
                </c:pt>
                <c:pt idx="18">
                  <c:v>1805.6</c:v>
                </c:pt>
                <c:pt idx="19">
                  <c:v>1805.6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42009</c:v>
                </c:pt>
                <c:pt idx="1">
                  <c:v>42010</c:v>
                </c:pt>
                <c:pt idx="2">
                  <c:v>42012</c:v>
                </c:pt>
                <c:pt idx="3">
                  <c:v>42013</c:v>
                </c:pt>
                <c:pt idx="4">
                  <c:v>42016</c:v>
                </c:pt>
                <c:pt idx="5">
                  <c:v>42017</c:v>
                </c:pt>
                <c:pt idx="6">
                  <c:v>42018</c:v>
                </c:pt>
                <c:pt idx="7">
                  <c:v>42019</c:v>
                </c:pt>
                <c:pt idx="8">
                  <c:v>42020</c:v>
                </c:pt>
                <c:pt idx="9">
                  <c:v>42021</c:v>
                </c:pt>
                <c:pt idx="10">
                  <c:v>42023</c:v>
                </c:pt>
                <c:pt idx="11">
                  <c:v>42024</c:v>
                </c:pt>
                <c:pt idx="12">
                  <c:v>42025</c:v>
                </c:pt>
                <c:pt idx="13">
                  <c:v>42026</c:v>
                </c:pt>
                <c:pt idx="14">
                  <c:v>42027</c:v>
                </c:pt>
                <c:pt idx="15">
                  <c:v>42030</c:v>
                </c:pt>
                <c:pt idx="16">
                  <c:v>42031</c:v>
                </c:pt>
                <c:pt idx="17">
                  <c:v>42032</c:v>
                </c:pt>
                <c:pt idx="18">
                  <c:v>42033</c:v>
                </c:pt>
                <c:pt idx="19">
                  <c:v>42034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5900</c:v>
                </c:pt>
                <c:pt idx="2">
                  <c:v>700</c:v>
                </c:pt>
                <c:pt idx="3">
                  <c:v>750</c:v>
                </c:pt>
                <c:pt idx="4">
                  <c:v>820</c:v>
                </c:pt>
                <c:pt idx="5">
                  <c:v>690</c:v>
                </c:pt>
                <c:pt idx="6">
                  <c:v>1100</c:v>
                </c:pt>
                <c:pt idx="7">
                  <c:v>1500</c:v>
                </c:pt>
                <c:pt idx="8">
                  <c:v>1300</c:v>
                </c:pt>
                <c:pt idx="9">
                  <c:v>850</c:v>
                </c:pt>
                <c:pt idx="10">
                  <c:v>1800</c:v>
                </c:pt>
                <c:pt idx="11">
                  <c:v>1600</c:v>
                </c:pt>
                <c:pt idx="12">
                  <c:v>2500</c:v>
                </c:pt>
                <c:pt idx="13">
                  <c:v>2460</c:v>
                </c:pt>
                <c:pt idx="14">
                  <c:v>2300</c:v>
                </c:pt>
                <c:pt idx="15">
                  <c:v>1600</c:v>
                </c:pt>
                <c:pt idx="16">
                  <c:v>1100</c:v>
                </c:pt>
                <c:pt idx="17">
                  <c:v>1400</c:v>
                </c:pt>
                <c:pt idx="18">
                  <c:v>3100</c:v>
                </c:pt>
                <c:pt idx="19">
                  <c:v>3578</c:v>
                </c:pt>
              </c:numCache>
            </c:numRef>
          </c:val>
          <c:smooth val="1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6061"/>
        <c:crosses val="autoZero"/>
        <c:auto val="0"/>
        <c:lblOffset val="100"/>
        <c:tickLblSkip val="1"/>
        <c:noMultiLvlLbl val="0"/>
      </c:catAx>
      <c:valAx>
        <c:axId val="1712606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594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512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лютий!$L$4:$L$15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 val="autoZero"/>
        <c:auto val="0"/>
        <c:lblOffset val="100"/>
        <c:tickLblSkip val="1"/>
        <c:noMultiLvlLbl val="0"/>
      </c:catAx>
      <c:valAx>
        <c:axId val="450336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91682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18.02.2015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649856"/>
        <c:axId val="23848705"/>
      </c:bar3D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  <c:max val="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9856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3311754"/>
        <c:axId val="52696923"/>
      </c:bar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11754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510260"/>
        <c:axId val="40592341"/>
      </c:bar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0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29786750"/>
        <c:axId val="66754159"/>
      </c:bar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січень-лютий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18.02.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81 192,5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66 569,6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-17 267,7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лютий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45 098,8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-14 622,9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-2"/>
      <sheetName val="січень "/>
    </sheetNames>
    <sheetDataSet>
      <sheetData sheetId="0">
        <row r="107">
          <cell r="I107">
            <v>0</v>
          </cell>
        </row>
      </sheetData>
      <sheetData sheetId="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3" sqref="G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56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1"/>
      <c r="M2" s="1"/>
      <c r="N2" s="112" t="s">
        <v>58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46</v>
      </c>
      <c r="K3" s="40" t="s">
        <v>47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45</v>
      </c>
      <c r="R3" s="33" t="s">
        <v>53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v>7.7</v>
      </c>
      <c r="I22" s="78">
        <f t="shared" si="0"/>
        <v>1.8999999999998183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172.50000000000003</v>
      </c>
      <c r="I24" s="42">
        <f t="shared" si="3"/>
        <v>101.94999999999926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49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50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51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54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4" sqref="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1.125" style="0" customWidth="1"/>
  </cols>
  <sheetData>
    <row r="1" spans="1:21" ht="27" customHeight="1">
      <c r="A1" s="104" t="s">
        <v>59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61</v>
      </c>
      <c r="Q1" s="108"/>
      <c r="R1" s="108"/>
      <c r="S1" s="108"/>
      <c r="T1" s="108"/>
      <c r="U1" s="109"/>
    </row>
    <row r="2" spans="1:21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1"/>
      <c r="O2" s="1"/>
      <c r="P2" s="112" t="s">
        <v>76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64</v>
      </c>
      <c r="D3" s="27" t="s">
        <v>53</v>
      </c>
      <c r="E3" s="40" t="s">
        <v>2</v>
      </c>
      <c r="F3" s="27" t="s">
        <v>3</v>
      </c>
      <c r="G3" s="95" t="s">
        <v>70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60</v>
      </c>
      <c r="M3" s="40" t="s">
        <v>47</v>
      </c>
      <c r="N3" s="32" t="s">
        <v>8</v>
      </c>
      <c r="O3" s="1"/>
      <c r="P3" s="28" t="s">
        <v>27</v>
      </c>
      <c r="Q3" s="29" t="s">
        <v>28</v>
      </c>
      <c r="R3" s="33" t="s">
        <v>45</v>
      </c>
      <c r="S3" s="127" t="s">
        <v>65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AVERAGE(L4:L15)</f>
        <v>2319.254166666667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2319.3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2319.3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2319.3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2319.3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2319.3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2319.3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2319.3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2319.3</v>
      </c>
      <c r="P12" s="46">
        <v>0</v>
      </c>
      <c r="Q12" s="47">
        <v>0.1</v>
      </c>
      <c r="R12" s="48">
        <v>2.1</v>
      </c>
      <c r="S12" s="131">
        <v>0</v>
      </c>
      <c r="T12" s="132"/>
      <c r="U12" s="34">
        <f t="shared" si="2"/>
        <v>2.2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2319.3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2319.3</v>
      </c>
      <c r="P14" s="46"/>
      <c r="Q14" s="52"/>
      <c r="R14" s="53"/>
      <c r="S14" s="131"/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2319.3</v>
      </c>
      <c r="P15" s="46"/>
      <c r="Q15" s="52"/>
      <c r="R15" s="53"/>
      <c r="S15" s="131"/>
      <c r="T15" s="132"/>
      <c r="U15" s="34">
        <f t="shared" si="2"/>
        <v>0</v>
      </c>
    </row>
    <row r="16" spans="1:21" ht="12.75">
      <c r="A16" s="12">
        <v>42053</v>
      </c>
      <c r="B16" s="47"/>
      <c r="C16" s="97"/>
      <c r="D16" s="75"/>
      <c r="E16" s="75"/>
      <c r="F16" s="102"/>
      <c r="G16" s="75"/>
      <c r="H16" s="75"/>
      <c r="I16" s="75"/>
      <c r="J16" s="75"/>
      <c r="K16" s="41">
        <f t="shared" si="1"/>
        <v>0</v>
      </c>
      <c r="L16" s="47"/>
      <c r="M16" s="55">
        <v>2000</v>
      </c>
      <c r="N16" s="4">
        <f>L15/M16</f>
        <v>1.2426</v>
      </c>
      <c r="O16" s="2">
        <v>2319.3</v>
      </c>
      <c r="P16" s="46"/>
      <c r="Q16" s="52"/>
      <c r="R16" s="53"/>
      <c r="S16" s="131"/>
      <c r="T16" s="132"/>
      <c r="U16" s="34">
        <f t="shared" si="2"/>
        <v>0</v>
      </c>
    </row>
    <row r="17" spans="1:21" ht="12.75">
      <c r="A17" s="12">
        <v>42054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1"/>
        <v>0</v>
      </c>
      <c r="L17" s="41"/>
      <c r="M17" s="55">
        <v>1800</v>
      </c>
      <c r="N17" s="4">
        <f t="shared" si="0"/>
        <v>0</v>
      </c>
      <c r="O17" s="2">
        <v>2319.3</v>
      </c>
      <c r="P17" s="46"/>
      <c r="Q17" s="52"/>
      <c r="R17" s="53"/>
      <c r="S17" s="131"/>
      <c r="T17" s="132"/>
      <c r="U17" s="34">
        <f t="shared" si="2"/>
        <v>0</v>
      </c>
    </row>
    <row r="18" spans="1:21" ht="12.75">
      <c r="A18" s="12">
        <v>42055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1"/>
        <v>0</v>
      </c>
      <c r="L18" s="41"/>
      <c r="M18" s="41">
        <v>3500</v>
      </c>
      <c r="N18" s="4">
        <f t="shared" si="0"/>
        <v>0</v>
      </c>
      <c r="O18" s="2">
        <v>2319.3</v>
      </c>
      <c r="P18" s="46"/>
      <c r="Q18" s="52"/>
      <c r="R18" s="53"/>
      <c r="S18" s="131"/>
      <c r="T18" s="132"/>
      <c r="U18" s="34">
        <f t="shared" si="2"/>
        <v>0</v>
      </c>
    </row>
    <row r="19" spans="1:21" ht="12.75">
      <c r="A19" s="12">
        <v>42058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1"/>
        <v>0</v>
      </c>
      <c r="L19" s="41"/>
      <c r="M19" s="41">
        <v>1700</v>
      </c>
      <c r="N19" s="4">
        <f t="shared" si="0"/>
        <v>0</v>
      </c>
      <c r="O19" s="2">
        <v>2319.3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42059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1"/>
        <v>0</v>
      </c>
      <c r="L20" s="41"/>
      <c r="M20" s="41">
        <v>1900</v>
      </c>
      <c r="N20" s="4">
        <f t="shared" si="0"/>
        <v>0</v>
      </c>
      <c r="O20" s="2">
        <v>2319.3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42060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1"/>
        <v>0</v>
      </c>
      <c r="L21" s="41"/>
      <c r="M21" s="41">
        <v>4200</v>
      </c>
      <c r="N21" s="4">
        <f t="shared" si="0"/>
        <v>0</v>
      </c>
      <c r="O21" s="2">
        <v>2319.3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42061</v>
      </c>
      <c r="B22" s="41"/>
      <c r="C22" s="98"/>
      <c r="D22" s="7"/>
      <c r="E22" s="7"/>
      <c r="F22" s="103"/>
      <c r="G22" s="7"/>
      <c r="H22" s="7"/>
      <c r="I22" s="7"/>
      <c r="J22" s="7"/>
      <c r="K22" s="41">
        <f t="shared" si="1"/>
        <v>0</v>
      </c>
      <c r="L22" s="41"/>
      <c r="M22" s="41">
        <v>1500</v>
      </c>
      <c r="N22" s="4">
        <f t="shared" si="0"/>
        <v>0</v>
      </c>
      <c r="O22" s="2">
        <v>2319.3</v>
      </c>
      <c r="P22" s="46"/>
      <c r="Q22" s="52"/>
      <c r="R22" s="53"/>
      <c r="S22" s="131"/>
      <c r="T22" s="132"/>
      <c r="U22" s="34">
        <f t="shared" si="2"/>
        <v>0</v>
      </c>
    </row>
    <row r="23" spans="1:21" ht="13.5" thickBot="1">
      <c r="A23" s="12">
        <v>42062</v>
      </c>
      <c r="B23" s="41"/>
      <c r="C23" s="98"/>
      <c r="D23" s="7"/>
      <c r="E23" s="7"/>
      <c r="F23" s="103"/>
      <c r="G23" s="7"/>
      <c r="H23" s="7"/>
      <c r="I23" s="7"/>
      <c r="J23" s="7"/>
      <c r="K23" s="41">
        <f t="shared" si="1"/>
        <v>0</v>
      </c>
      <c r="L23" s="41"/>
      <c r="M23" s="41">
        <f>4900+48.8</f>
        <v>4948.8</v>
      </c>
      <c r="N23" s="4">
        <f t="shared" si="0"/>
        <v>0</v>
      </c>
      <c r="O23" s="2">
        <v>2319.3</v>
      </c>
      <c r="P23" s="46"/>
      <c r="Q23" s="52"/>
      <c r="R23" s="53"/>
      <c r="S23" s="135"/>
      <c r="T23" s="136"/>
      <c r="U23" s="34">
        <f t="shared" si="2"/>
        <v>0</v>
      </c>
    </row>
    <row r="24" spans="1:21" ht="13.5" thickBot="1">
      <c r="A24" s="38" t="s">
        <v>30</v>
      </c>
      <c r="B24" s="99">
        <f aca="true" t="shared" si="3" ref="B24:M24">SUM(B4:B23)</f>
        <v>14769.424</v>
      </c>
      <c r="C24" s="99">
        <f aca="true" t="shared" si="4" ref="C24:H24">SUM(C4:C23)</f>
        <v>26.3</v>
      </c>
      <c r="D24" s="99">
        <f t="shared" si="4"/>
        <v>50.36</v>
      </c>
      <c r="E24" s="99">
        <f t="shared" si="4"/>
        <v>1490.25</v>
      </c>
      <c r="F24" s="99">
        <f t="shared" si="4"/>
        <v>8737.83</v>
      </c>
      <c r="G24" s="99">
        <f t="shared" si="4"/>
        <v>21.9</v>
      </c>
      <c r="H24" s="99">
        <f t="shared" si="4"/>
        <v>1036.6</v>
      </c>
      <c r="I24" s="100">
        <f t="shared" si="3"/>
        <v>628.5</v>
      </c>
      <c r="J24" s="100">
        <f t="shared" si="3"/>
        <v>190.50000000000003</v>
      </c>
      <c r="K24" s="42">
        <f t="shared" si="3"/>
        <v>879.386</v>
      </c>
      <c r="L24" s="42">
        <f t="shared" si="3"/>
        <v>27831.050000000003</v>
      </c>
      <c r="M24" s="42">
        <f t="shared" si="3"/>
        <v>45098.8</v>
      </c>
      <c r="N24" s="14">
        <f t="shared" si="0"/>
        <v>0.6171128721828519</v>
      </c>
      <c r="O24" s="2"/>
      <c r="P24" s="89">
        <f>SUM(P4:P23)</f>
        <v>0</v>
      </c>
      <c r="Q24" s="89">
        <f>SUM(Q4:Q23)</f>
        <v>0.1</v>
      </c>
      <c r="R24" s="89">
        <f>SUM(R4:R23)</f>
        <v>14</v>
      </c>
      <c r="S24" s="137">
        <f>SUM(S4:S23)</f>
        <v>0</v>
      </c>
      <c r="T24" s="138"/>
      <c r="U24" s="89">
        <f>P24+Q24+S24+R24+T24</f>
        <v>14.1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42053</v>
      </c>
      <c r="Q29" s="119">
        <v>123970.56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49</v>
      </c>
      <c r="S31" s="79">
        <v>115060.83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54</v>
      </c>
      <c r="R32" s="124"/>
      <c r="S32" s="60">
        <f>'[1]лютий'!$I$107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51</v>
      </c>
      <c r="R33" s="122"/>
      <c r="S33" s="79">
        <v>8909.73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42053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4" sqref="E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77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71</v>
      </c>
      <c r="C28" s="139"/>
      <c r="D28" s="145" t="s">
        <v>72</v>
      </c>
      <c r="E28" s="146"/>
      <c r="F28" s="147" t="s">
        <v>73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74</v>
      </c>
      <c r="P28" s="151"/>
    </row>
    <row r="29" spans="1:16" ht="45">
      <c r="A29" s="144"/>
      <c r="B29" s="71" t="s">
        <v>62</v>
      </c>
      <c r="C29" s="27" t="s">
        <v>25</v>
      </c>
      <c r="D29" s="71" t="str">
        <f>B29</f>
        <v>план на січень-лютий  2015р.</v>
      </c>
      <c r="E29" s="27" t="str">
        <f>C29</f>
        <v>факт</v>
      </c>
      <c r="F29" s="70" t="str">
        <f>B29</f>
        <v>план на січень-лютий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січень-лютий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355.978</v>
      </c>
      <c r="C30" s="72">
        <v>259.69</v>
      </c>
      <c r="D30" s="72">
        <v>0</v>
      </c>
      <c r="E30" s="72">
        <v>0.07</v>
      </c>
      <c r="F30" s="72">
        <v>148.1</v>
      </c>
      <c r="G30" s="72">
        <v>-2</v>
      </c>
      <c r="H30" s="72"/>
      <c r="I30" s="72"/>
      <c r="J30" s="72"/>
      <c r="K30" s="72"/>
      <c r="L30" s="92">
        <v>504.078</v>
      </c>
      <c r="M30" s="73">
        <v>257.76</v>
      </c>
      <c r="N30" s="74">
        <v>-246.31799999999998</v>
      </c>
      <c r="O30" s="152">
        <v>123970.56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42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v>115060.83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43</v>
      </c>
      <c r="P33" s="40">
        <v>8909.73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41</v>
      </c>
      <c r="P34" s="40"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44929.4</v>
      </c>
      <c r="C47" s="39">
        <v>37978.8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13650</v>
      </c>
      <c r="C48" s="17">
        <v>7988.29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15700</v>
      </c>
      <c r="C49" s="16">
        <v>17072.2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70</v>
      </c>
      <c r="B50" s="6">
        <v>1985.1</v>
      </c>
      <c r="C50" s="6">
        <v>30.79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64</v>
      </c>
      <c r="B51" s="16">
        <v>2720</v>
      </c>
      <c r="C51" s="16">
        <v>26.33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1240</v>
      </c>
      <c r="C52" s="16">
        <v>1319.17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400</v>
      </c>
      <c r="C53" s="16">
        <v>363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567.9999999999982</v>
      </c>
      <c r="C54" s="16">
        <v>1791.05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81192.5</v>
      </c>
      <c r="C55" s="11">
        <v>66569.63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D37" sqref="D37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 hidden="1">
      <c r="B2" s="19" t="s">
        <v>48</v>
      </c>
    </row>
    <row r="3" spans="2:7" ht="18">
      <c r="B3" s="19"/>
      <c r="G3" s="20" t="s">
        <v>66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67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 hidden="1">
      <c r="A7" s="18" t="s">
        <v>68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0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0</v>
      </c>
      <c r="N7" s="56">
        <f>SUM(B8:M14)</f>
        <v>0</v>
      </c>
    </row>
    <row r="8" spans="1:14" ht="14.25" customHeight="1" hidden="1">
      <c r="A8" s="35" t="s">
        <v>69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7">
        <f aca="true" t="shared" si="1" ref="N8:N15">SUM(B8:M8)</f>
        <v>0</v>
      </c>
    </row>
    <row r="9" spans="1:14" ht="12.75" hidden="1">
      <c r="A9" s="35" t="s">
        <v>52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44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26.25" hidden="1" thickBot="1">
      <c r="A15" s="93" t="s">
        <v>57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38945.7</v>
      </c>
      <c r="E15" s="54">
        <f t="shared" si="2"/>
        <v>42788.3</v>
      </c>
      <c r="F15" s="54">
        <f t="shared" si="2"/>
        <v>46046.8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46178.6</v>
      </c>
      <c r="L15" s="54">
        <f t="shared" si="2"/>
        <v>48666.3</v>
      </c>
      <c r="M15" s="54">
        <f t="shared" si="2"/>
        <v>46639.2</v>
      </c>
      <c r="N15" s="57">
        <f t="shared" si="1"/>
        <v>530022.6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2015-02-18T09:22:52Z</dcterms:modified>
  <cp:category/>
  <cp:version/>
  <cp:contentType/>
  <cp:contentStatus/>
</cp:coreProperties>
</file>